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ntzdv\PLSQL_Sources\TTPs\"/>
    </mc:Choice>
  </mc:AlternateContent>
  <xr:revisionPtr revIDLastSave="0" documentId="13_ncr:1_{C296A4F6-DEF3-4324-92C7-43845E1D70E2}" xr6:coauthVersionLast="45" xr6:coauthVersionMax="45" xr10:uidLastSave="{00000000-0000-0000-0000-000000000000}"/>
  <bookViews>
    <workbookView xWindow="-30780" yWindow="3450" windowWidth="27975" windowHeight="15885" xr2:uid="{2A78BA49-2387-4277-9886-6239FAF5723F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/>
  <c r="G5" i="1"/>
  <c r="G4" i="1"/>
  <c r="F5" i="1"/>
  <c r="F4" i="1"/>
  <c r="J3" i="1"/>
  <c r="I3" i="1"/>
  <c r="D5" i="1"/>
  <c r="E5" i="1"/>
  <c r="E4" i="1"/>
  <c r="D4" i="1"/>
</calcChain>
</file>

<file path=xl/sharedStrings.xml><?xml version="1.0" encoding="utf-8"?>
<sst xmlns="http://schemas.openxmlformats.org/spreadsheetml/2006/main" count="13" uniqueCount="13">
  <si>
    <t>Oracle</t>
  </si>
  <si>
    <t>Postgres (Linux)</t>
  </si>
  <si>
    <t>Postgres (Windows)</t>
  </si>
  <si>
    <t>Lat. Factor</t>
  </si>
  <si>
    <t>Diff Long [m]</t>
  </si>
  <si>
    <t>Diff Lat [m]</t>
  </si>
  <si>
    <t>Diff Long/Lat [m]</t>
  </si>
  <si>
    <t>1° [m]</t>
  </si>
  <si>
    <t>Longitude [°]</t>
  </si>
  <si>
    <t>Latitude [°]</t>
  </si>
  <si>
    <t>Diff Long [°]</t>
  </si>
  <si>
    <t>Diff Lat [°]</t>
  </si>
  <si>
    <t>Results from the transformation of NAV4 coordinates X=4443865, Y=5506116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</si>
</sst>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DB67-274D-4754-A145-506D3B77F801}">
  <dimension ref="A1:J5"/>
  <sheetViews>
    <sheetView tabSelected="1" workbookViewId="0">
      <selection activeCell="A2" sqref="A2"/>
    </sheetView>
  </sheetViews>
  <sheetFormatPr baseColWidth="10" defaultRowHeight="15" x14ac:dyDescent="0.25"/>
  <cols>
    <col min="1" max="1" width="18.85546875" style="1" bestFit="1" customWidth="1"/>
    <col min="2" max="3" width="12" bestFit="1" customWidth="1"/>
    <col min="4" max="4" width="12.7109375" bestFit="1" customWidth="1"/>
    <col min="5" max="5" width="12" bestFit="1" customWidth="1"/>
    <col min="6" max="6" width="12.7109375" bestFit="1" customWidth="1"/>
    <col min="8" max="8" width="15.85546875" bestFit="1" customWidth="1"/>
    <col min="9" max="9" width="15.140625" customWidth="1"/>
  </cols>
  <sheetData>
    <row r="1" spans="1:10" s="6" customFormat="1" ht="18.75" x14ac:dyDescent="0.3">
      <c r="A1" s="5" t="s">
        <v>12</v>
      </c>
    </row>
    <row r="2" spans="1:10" s="1" customFormat="1" x14ac:dyDescent="0.25">
      <c r="B2" s="1" t="s">
        <v>8</v>
      </c>
      <c r="C2" s="1" t="s">
        <v>9</v>
      </c>
      <c r="D2" s="1" t="s">
        <v>10</v>
      </c>
      <c r="E2" s="1" t="s">
        <v>11</v>
      </c>
      <c r="F2" s="1" t="s">
        <v>4</v>
      </c>
      <c r="G2" s="1" t="s">
        <v>5</v>
      </c>
      <c r="H2" s="1" t="s">
        <v>6</v>
      </c>
      <c r="I2" s="2" t="s">
        <v>3</v>
      </c>
      <c r="J2" s="2" t="s">
        <v>7</v>
      </c>
    </row>
    <row r="3" spans="1:10" x14ac:dyDescent="0.25">
      <c r="A3" s="1" t="s">
        <v>0</v>
      </c>
      <c r="B3">
        <v>11.2205674400711</v>
      </c>
      <c r="C3">
        <v>49.6890969484351</v>
      </c>
      <c r="D3">
        <v>0</v>
      </c>
      <c r="E3">
        <v>0</v>
      </c>
      <c r="F3">
        <v>0</v>
      </c>
      <c r="G3">
        <v>0</v>
      </c>
      <c r="H3">
        <v>0</v>
      </c>
      <c r="I3" s="3">
        <f>COS(C3)</f>
        <v>0.8384380091924436</v>
      </c>
      <c r="J3" s="3">
        <f>40000000/360</f>
        <v>111111.11111111111</v>
      </c>
    </row>
    <row r="4" spans="1:10" x14ac:dyDescent="0.25">
      <c r="A4" s="1" t="s">
        <v>1</v>
      </c>
      <c r="B4">
        <v>11.2205674400545</v>
      </c>
      <c r="C4">
        <v>49.689096949494697</v>
      </c>
      <c r="D4">
        <f>B4-B$3</f>
        <v>-1.6600054664195341E-11</v>
      </c>
      <c r="E4">
        <f>C4-C$3</f>
        <v>1.0595968547022494E-9</v>
      </c>
      <c r="F4">
        <f>D4*I$3*J$3</f>
        <v>-1.5464574205704088E-6</v>
      </c>
      <c r="G4">
        <f>E4*J$3</f>
        <v>1.1773298385580549E-4</v>
      </c>
      <c r="H4" s="4">
        <f>SQRT( SUMSQ(F4:G4))</f>
        <v>1.1774314000460916E-4</v>
      </c>
    </row>
    <row r="5" spans="1:10" x14ac:dyDescent="0.25">
      <c r="A5" s="1" t="s">
        <v>2</v>
      </c>
      <c r="B5">
        <v>11.2219278014677</v>
      </c>
      <c r="C5">
        <v>49.690197542586901</v>
      </c>
      <c r="D5">
        <f>B5-B$3</f>
        <v>1.3603613965997852E-3</v>
      </c>
      <c r="E5">
        <f>C5-C$3</f>
        <v>1.1005941518007489E-3</v>
      </c>
      <c r="F5">
        <f>D5*I$3*J$3</f>
        <v>126.73096679415289</v>
      </c>
      <c r="G5">
        <f>E5*J$3</f>
        <v>122.28823908897211</v>
      </c>
      <c r="H5" s="4">
        <f>SQRT( SUMSQ(F5:G5))</f>
        <v>176.11119034309627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Zellner</dc:creator>
  <cp:lastModifiedBy>Axel Zellner</cp:lastModifiedBy>
  <dcterms:created xsi:type="dcterms:W3CDTF">2020-06-24T13:56:33Z</dcterms:created>
  <dcterms:modified xsi:type="dcterms:W3CDTF">2020-06-25T13:36:24Z</dcterms:modified>
</cp:coreProperties>
</file>